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M_181220\UM_181220\Dokumentation_paper_310520\Calculation sheets\"/>
    </mc:Choice>
  </mc:AlternateContent>
  <xr:revisionPtr revIDLastSave="0" documentId="8_{7FB4A6FC-A193-44B7-AECD-BE4E5DB8BC5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E30" i="1"/>
  <c r="L30" i="1"/>
  <c r="Q22" i="1"/>
  <c r="P22" i="1"/>
  <c r="O22" i="1"/>
  <c r="N22" i="1"/>
  <c r="M22" i="1"/>
  <c r="L22" i="1"/>
  <c r="K22" i="1"/>
  <c r="J22" i="1"/>
  <c r="I22" i="1"/>
  <c r="H22" i="1"/>
  <c r="G22" i="1"/>
  <c r="F22" i="1"/>
  <c r="F21" i="1"/>
  <c r="E22" i="1"/>
  <c r="Q21" i="1"/>
  <c r="P21" i="1"/>
  <c r="O21" i="1"/>
  <c r="N21" i="1"/>
  <c r="M21" i="1"/>
  <c r="L21" i="1"/>
  <c r="K21" i="1"/>
  <c r="J21" i="1"/>
  <c r="I21" i="1"/>
  <c r="H21" i="1"/>
  <c r="G21" i="1"/>
  <c r="E21" i="1"/>
  <c r="E23" i="1" s="1"/>
  <c r="E32" i="1" s="1"/>
  <c r="F23" i="1" l="1"/>
  <c r="F30" i="1"/>
  <c r="G30" i="1"/>
  <c r="H30" i="1"/>
  <c r="I30" i="1"/>
  <c r="J30" i="1"/>
  <c r="K30" i="1"/>
  <c r="M30" i="1"/>
  <c r="N30" i="1"/>
  <c r="O30" i="1"/>
  <c r="P30" i="1"/>
  <c r="Q30" i="1"/>
  <c r="F32" i="1" l="1"/>
  <c r="G23" i="1" s="1"/>
  <c r="G32" i="1" s="1"/>
  <c r="H23" i="1" s="1"/>
  <c r="H32" i="1" s="1"/>
  <c r="I23" i="1" s="1"/>
  <c r="I32" i="1" s="1"/>
  <c r="J23" i="1" s="1"/>
  <c r="J32" i="1" s="1"/>
  <c r="K23" i="1" s="1"/>
  <c r="K32" i="1" s="1"/>
  <c r="L23" i="1" s="1"/>
  <c r="L32" i="1" s="1"/>
  <c r="M23" i="1" s="1"/>
  <c r="M32" i="1" s="1"/>
  <c r="N23" i="1" s="1"/>
  <c r="N32" i="1" s="1"/>
  <c r="O23" i="1" s="1"/>
  <c r="O32" i="1" s="1"/>
  <c r="P23" i="1" s="1"/>
  <c r="P32" i="1" s="1"/>
  <c r="Q23" i="1" s="1"/>
  <c r="Q32" i="1" s="1"/>
  <c r="R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Ulla Sahlberg (Svanen)</author>
  </authors>
  <commentList>
    <comment ref="C3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Requirement limit &gt;70%</t>
        </r>
      </text>
    </comment>
  </commentList>
</comments>
</file>

<file path=xl/sharedStrings.xml><?xml version="1.0" encoding="utf-8"?>
<sst xmlns="http://schemas.openxmlformats.org/spreadsheetml/2006/main" count="41" uniqueCount="30">
  <si>
    <t>fiber raw material</t>
  </si>
  <si>
    <t>unit</t>
  </si>
  <si>
    <t>Total</t>
  </si>
  <si>
    <t>12 month purchases</t>
  </si>
  <si>
    <t>Pulp1</t>
  </si>
  <si>
    <t>Pulp2</t>
  </si>
  <si>
    <t>Internatonional Pulp</t>
  </si>
  <si>
    <t>West Pulp</t>
  </si>
  <si>
    <t>Produced paper</t>
  </si>
  <si>
    <t>Amount paper from Pulp1</t>
  </si>
  <si>
    <t>Amount paper from Pulp2</t>
  </si>
  <si>
    <t>Tonne</t>
  </si>
  <si>
    <t>Delivery of FSC/PEFC labelled products</t>
  </si>
  <si>
    <t>Delivery of EU Ecolabelled products (not labelled as FSC/PEFC)</t>
  </si>
  <si>
    <t>Balance certfified fibres account</t>
  </si>
  <si>
    <t>Supplier</t>
  </si>
  <si>
    <t>Commission Decision (EU) 2019/70</t>
  </si>
  <si>
    <t>EU Ecolabel for Graphic Paper and Tissue Paper</t>
  </si>
  <si>
    <t>Date</t>
  </si>
  <si>
    <t>Licence number (if relevant)</t>
  </si>
  <si>
    <t>Applicant company name:</t>
  </si>
  <si>
    <t>Production site:</t>
  </si>
  <si>
    <t>Amount purchased certified fibrer (figures from the invoices)</t>
  </si>
  <si>
    <t>Criterion 3 - Fibres</t>
  </si>
  <si>
    <t>Deduction of FSC/PEFC labelled products</t>
  </si>
  <si>
    <t>Deduction of EU Ecolabelled products (not covered by FSC/PEFC)</t>
  </si>
  <si>
    <t>Account deductions</t>
  </si>
  <si>
    <t>Credits transferred from the mill (if multisite certificate)</t>
  </si>
  <si>
    <t>Conversion factor (given figures are examples)</t>
  </si>
  <si>
    <t>Credits transferred from multisite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</si>
</sst>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17" fontId="2" fillId="0" borderId="0" xfId="0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Fill="1" applyBorder="1"/>
    <xf numFmtId="0" fontId="4" fillId="0" borderId="0" xfId="0" applyFont="1"/>
    <xf numFmtId="3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8" borderId="0" xfId="10" applyAlignment="1"/>
    <xf numFmtId="0" fontId="0" fillId="6" borderId="11" xfId="8" applyFont="1" applyBorder="1"/>
    <xf numFmtId="0" fontId="0" fillId="6" borderId="14" xfId="8" applyFont="1" applyBorder="1"/>
    <xf numFmtId="0" fontId="0" fillId="0" borderId="14" xfId="0" applyBorder="1"/>
    <xf numFmtId="0" fontId="6" fillId="6" borderId="14" xfId="8" applyBorder="1"/>
    <xf numFmtId="0" fontId="6" fillId="6" borderId="16" xfId="8" applyBorder="1"/>
    <xf numFmtId="0" fontId="6" fillId="4" borderId="0" xfId="6" applyAlignment="1"/>
    <xf numFmtId="0" fontId="0" fillId="0" borderId="0" xfId="0" applyBorder="1" applyProtection="1">
      <protection locked="0"/>
    </xf>
    <xf numFmtId="0" fontId="8" fillId="0" borderId="9" xfId="3"/>
    <xf numFmtId="0" fontId="7" fillId="0" borderId="8" xfId="2"/>
    <xf numFmtId="0" fontId="6" fillId="8" borderId="0" xfId="10"/>
    <xf numFmtId="0" fontId="6" fillId="7" borderId="0" xfId="9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Fill="1" applyBorder="1"/>
    <xf numFmtId="0" fontId="0" fillId="7" borderId="7" xfId="9" applyFont="1" applyBorder="1"/>
    <xf numFmtId="3" fontId="9" fillId="2" borderId="0" xfId="4" applyNumberFormat="1" applyBorder="1"/>
    <xf numFmtId="3" fontId="6" fillId="5" borderId="0" xfId="7" applyNumberFormat="1" applyBorder="1"/>
    <xf numFmtId="3" fontId="10" fillId="3" borderId="0" xfId="5" applyNumberFormat="1" applyBorder="1"/>
    <xf numFmtId="3" fontId="6" fillId="7" borderId="6" xfId="9" applyNumberFormat="1" applyBorder="1"/>
    <xf numFmtId="0" fontId="0" fillId="0" borderId="16" xfId="0" applyBorder="1"/>
    <xf numFmtId="3" fontId="3" fillId="0" borderId="19" xfId="0" applyNumberFormat="1" applyFont="1" applyBorder="1"/>
    <xf numFmtId="3" fontId="3" fillId="0" borderId="18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3" fontId="3" fillId="0" borderId="21" xfId="0" applyNumberFormat="1" applyFont="1" applyFill="1" applyBorder="1"/>
    <xf numFmtId="3" fontId="3" fillId="0" borderId="22" xfId="0" applyNumberFormat="1" applyFont="1" applyFill="1" applyBorder="1"/>
    <xf numFmtId="17" fontId="8" fillId="0" borderId="9" xfId="3" applyNumberFormat="1" applyFill="1"/>
    <xf numFmtId="0" fontId="8" fillId="0" borderId="9" xfId="3" applyAlignment="1">
      <alignment wrapText="1"/>
    </xf>
    <xf numFmtId="3" fontId="3" fillId="0" borderId="21" xfId="0" applyNumberFormat="1" applyFont="1" applyBorder="1"/>
    <xf numFmtId="0" fontId="12" fillId="0" borderId="9" xfId="3" applyFont="1"/>
    <xf numFmtId="3" fontId="3" fillId="0" borderId="22" xfId="0" applyNumberFormat="1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4" borderId="0" xfId="6" applyFont="1" applyAlignment="1">
      <alignment vertical="top"/>
    </xf>
    <xf numFmtId="14" fontId="0" fillId="0" borderId="12" xfId="0" applyNumberFormat="1" applyBorder="1" applyProtection="1">
      <protection locked="0"/>
    </xf>
    <xf numFmtId="14" fontId="0" fillId="0" borderId="13" xfId="0" applyNumberFormat="1" applyBorder="1" applyProtection="1">
      <protection locked="0"/>
    </xf>
    <xf numFmtId="14" fontId="0" fillId="0" borderId="10" xfId="0" applyNumberFormat="1" applyBorder="1" applyProtection="1">
      <protection locked="0"/>
    </xf>
    <xf numFmtId="14" fontId="0" fillId="0" borderId="15" xfId="0" applyNumberFormat="1" applyBorder="1" applyProtection="1">
      <protection locked="0"/>
    </xf>
    <xf numFmtId="0" fontId="0" fillId="0" borderId="0" xfId="0" applyBorder="1"/>
    <xf numFmtId="0" fontId="0" fillId="0" borderId="15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</cellXfs>
  <cellStyles count="11">
    <cellStyle name="20% - Accent6" xfId="8" builtinId="50"/>
    <cellStyle name="40% - Accent2" xfId="7" builtinId="35"/>
    <cellStyle name="40% - Accent6" xfId="9" builtinId="51"/>
    <cellStyle name="60% - Accent1" xfId="6" builtinId="32"/>
    <cellStyle name="60% - Accent6" xfId="10" builtinId="52"/>
    <cellStyle name="Good" xfId="4" builtinId="26"/>
    <cellStyle name="Heading 2" xfId="2" builtinId="17"/>
    <cellStyle name="Heading 3" xfId="3" builtinId="18"/>
    <cellStyle name="Neutral" xfId="5" builtinId="28"/>
    <cellStyle name="Normal" xfId="0" builtinId="0"/>
    <cellStyle name="Normal 2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A11" workbookViewId="0">
      <selection activeCell="B35" sqref="B35"/>
    </sheetView>
  </sheetViews>
  <sheetFormatPr defaultRowHeight="14.5" x14ac:dyDescent="0.35"/>
  <cols>
    <col min="1" max="1" width="45.453125" bestFit="1" customWidth="1"/>
    <col min="2" max="2" width="24.1796875" customWidth="1"/>
  </cols>
  <sheetData>
    <row r="1" spans="1:18" ht="29" customHeight="1" x14ac:dyDescent="0.35">
      <c r="A1" s="55" t="s">
        <v>17</v>
      </c>
      <c r="B1" s="55"/>
      <c r="C1" s="24"/>
    </row>
    <row r="2" spans="1:18" x14ac:dyDescent="0.35">
      <c r="A2" s="18" t="s">
        <v>16</v>
      </c>
      <c r="B2" s="28"/>
      <c r="C2" s="28"/>
    </row>
    <row r="4" spans="1:18" ht="15" thickBot="1" x14ac:dyDescent="0.4">
      <c r="A4" s="33" t="s">
        <v>23</v>
      </c>
      <c r="B4" s="29"/>
      <c r="C4" s="29"/>
    </row>
    <row r="5" spans="1:18" ht="15.5" thickTop="1" thickBot="1" x14ac:dyDescent="0.4"/>
    <row r="6" spans="1:18" x14ac:dyDescent="0.35">
      <c r="A6" s="19" t="s">
        <v>18</v>
      </c>
      <c r="B6" s="56"/>
      <c r="C6" s="57"/>
    </row>
    <row r="7" spans="1:18" x14ac:dyDescent="0.35">
      <c r="A7" s="20" t="s">
        <v>19</v>
      </c>
      <c r="B7" s="58"/>
      <c r="C7" s="59"/>
    </row>
    <row r="8" spans="1:18" x14ac:dyDescent="0.35">
      <c r="A8" s="21"/>
      <c r="B8" s="60"/>
      <c r="C8" s="61"/>
    </row>
    <row r="9" spans="1:18" x14ac:dyDescent="0.35">
      <c r="A9" s="22" t="s">
        <v>20</v>
      </c>
      <c r="B9" s="60"/>
      <c r="C9" s="61"/>
    </row>
    <row r="10" spans="1:18" ht="23.5" thickBot="1" x14ac:dyDescent="0.55000000000000004">
      <c r="A10" s="23" t="s">
        <v>21</v>
      </c>
      <c r="B10" s="62"/>
      <c r="C10" s="63"/>
      <c r="F10" s="1"/>
      <c r="I10" s="53"/>
      <c r="J10" s="54"/>
      <c r="K10" s="54"/>
      <c r="L10" s="54"/>
      <c r="M10" s="54"/>
      <c r="N10" s="54"/>
      <c r="O10" s="54"/>
      <c r="P10" s="54"/>
      <c r="Q10" s="54"/>
    </row>
    <row r="11" spans="1:18" ht="23" x14ac:dyDescent="0.5">
      <c r="B11" s="25"/>
      <c r="C11" s="25"/>
      <c r="F11" s="1"/>
      <c r="I11" s="16"/>
      <c r="J11" s="17"/>
      <c r="K11" s="17"/>
      <c r="L11" s="17"/>
      <c r="M11" s="17"/>
      <c r="N11" s="17"/>
      <c r="O11" s="17"/>
      <c r="P11" s="17"/>
      <c r="Q11" s="17"/>
    </row>
    <row r="13" spans="1:18" ht="17.5" thickBot="1" x14ac:dyDescent="0.45">
      <c r="A13" s="27" t="s">
        <v>22</v>
      </c>
    </row>
    <row r="14" spans="1:18" ht="15" thickTop="1" x14ac:dyDescent="0.35">
      <c r="A14" s="14"/>
    </row>
    <row r="15" spans="1:18" ht="15" thickBot="1" x14ac:dyDescent="0.4">
      <c r="A15" s="26" t="s">
        <v>0</v>
      </c>
      <c r="B15" s="26" t="s">
        <v>15</v>
      </c>
      <c r="C15" s="2"/>
      <c r="D15" s="26" t="s">
        <v>1</v>
      </c>
      <c r="E15" s="48">
        <v>43466</v>
      </c>
      <c r="F15" s="48">
        <v>43497</v>
      </c>
      <c r="G15" s="48">
        <v>43525</v>
      </c>
      <c r="H15" s="48">
        <v>43556</v>
      </c>
      <c r="I15" s="48">
        <v>43586</v>
      </c>
      <c r="J15" s="48">
        <v>43617</v>
      </c>
      <c r="K15" s="48">
        <v>43647</v>
      </c>
      <c r="L15" s="48">
        <v>43678</v>
      </c>
      <c r="M15" s="48">
        <v>43709</v>
      </c>
      <c r="N15" s="48">
        <v>43739</v>
      </c>
      <c r="O15" s="48">
        <v>43770</v>
      </c>
      <c r="P15" s="48">
        <v>43800</v>
      </c>
      <c r="Q15" s="48">
        <v>43831</v>
      </c>
      <c r="R15" s="3"/>
    </row>
    <row r="16" spans="1:18" ht="15" thickBot="1" x14ac:dyDescent="0.4">
      <c r="A16" s="4" t="s">
        <v>4</v>
      </c>
      <c r="B16" s="5" t="s">
        <v>6</v>
      </c>
      <c r="C16" s="6"/>
      <c r="D16" s="5" t="s">
        <v>11</v>
      </c>
      <c r="E16" s="41">
        <v>0</v>
      </c>
      <c r="F16" s="46">
        <v>0</v>
      </c>
      <c r="G16" s="46">
        <v>10416.5</v>
      </c>
      <c r="H16" s="46">
        <v>10416.5</v>
      </c>
      <c r="I16" s="46">
        <v>10416.5</v>
      </c>
      <c r="J16" s="46">
        <v>10416.5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7">
        <v>0</v>
      </c>
    </row>
    <row r="17" spans="1:18" ht="15" thickBot="1" x14ac:dyDescent="0.4">
      <c r="A17" s="7" t="s">
        <v>5</v>
      </c>
      <c r="B17" s="8" t="s">
        <v>7</v>
      </c>
      <c r="C17" s="9"/>
      <c r="D17" s="8" t="s">
        <v>11</v>
      </c>
      <c r="E17" s="38">
        <v>593</v>
      </c>
      <c r="F17" s="39">
        <v>1257</v>
      </c>
      <c r="G17" s="39">
        <v>992</v>
      </c>
      <c r="H17" s="39">
        <v>2055</v>
      </c>
      <c r="I17" s="39">
        <v>1632</v>
      </c>
      <c r="J17" s="39">
        <v>1218</v>
      </c>
      <c r="K17" s="39">
        <v>735</v>
      </c>
      <c r="L17" s="39">
        <v>174</v>
      </c>
      <c r="M17" s="39">
        <v>955</v>
      </c>
      <c r="N17" s="39">
        <v>2387</v>
      </c>
      <c r="O17" s="39">
        <v>1140</v>
      </c>
      <c r="P17" s="39">
        <v>76</v>
      </c>
      <c r="Q17" s="40">
        <v>24</v>
      </c>
    </row>
    <row r="18" spans="1:18" ht="15" thickBot="1" x14ac:dyDescent="0.4">
      <c r="A18" s="8" t="s">
        <v>29</v>
      </c>
      <c r="B18" s="8"/>
      <c r="C18" s="9"/>
      <c r="D18" s="8" t="s">
        <v>11</v>
      </c>
      <c r="E18" s="41">
        <v>34</v>
      </c>
      <c r="F18" s="50">
        <v>0</v>
      </c>
      <c r="G18" s="50">
        <v>66</v>
      </c>
      <c r="H18" s="50">
        <v>0</v>
      </c>
      <c r="I18" s="50">
        <v>0</v>
      </c>
      <c r="J18" s="50">
        <v>0</v>
      </c>
      <c r="K18" s="50">
        <v>55</v>
      </c>
      <c r="L18" s="50">
        <v>77</v>
      </c>
      <c r="M18" s="50">
        <v>99</v>
      </c>
      <c r="N18" s="50">
        <v>0</v>
      </c>
      <c r="O18" s="50">
        <v>0</v>
      </c>
      <c r="P18" s="50">
        <v>0</v>
      </c>
      <c r="Q18" s="52">
        <v>0</v>
      </c>
    </row>
    <row r="20" spans="1:18" ht="29.5" thickBot="1" x14ac:dyDescent="0.4">
      <c r="A20" s="26" t="s">
        <v>8</v>
      </c>
      <c r="B20" s="49" t="s">
        <v>28</v>
      </c>
    </row>
    <row r="21" spans="1:18" x14ac:dyDescent="0.35">
      <c r="A21" t="s">
        <v>9</v>
      </c>
      <c r="B21">
        <v>1.5</v>
      </c>
      <c r="D21" s="10" t="s">
        <v>11</v>
      </c>
      <c r="E21" s="36">
        <f t="shared" ref="E21:Q21" si="0">E16*$B$21</f>
        <v>0</v>
      </c>
      <c r="F21" s="36">
        <f t="shared" si="0"/>
        <v>0</v>
      </c>
      <c r="G21" s="36">
        <f t="shared" si="0"/>
        <v>15624.75</v>
      </c>
      <c r="H21" s="36">
        <f t="shared" si="0"/>
        <v>15624.75</v>
      </c>
      <c r="I21" s="36">
        <f t="shared" si="0"/>
        <v>15624.75</v>
      </c>
      <c r="J21" s="36">
        <f t="shared" si="0"/>
        <v>15624.75</v>
      </c>
      <c r="K21" s="36">
        <f t="shared" si="0"/>
        <v>0</v>
      </c>
      <c r="L21" s="36">
        <f t="shared" si="0"/>
        <v>0</v>
      </c>
      <c r="M21" s="36">
        <f t="shared" si="0"/>
        <v>0</v>
      </c>
      <c r="N21" s="36">
        <f t="shared" si="0"/>
        <v>0</v>
      </c>
      <c r="O21" s="36">
        <f t="shared" si="0"/>
        <v>0</v>
      </c>
      <c r="P21" s="36">
        <f t="shared" si="0"/>
        <v>0</v>
      </c>
      <c r="Q21" s="36">
        <f t="shared" si="0"/>
        <v>0</v>
      </c>
    </row>
    <row r="22" spans="1:18" x14ac:dyDescent="0.35">
      <c r="A22" t="s">
        <v>10</v>
      </c>
      <c r="B22">
        <v>1.2</v>
      </c>
      <c r="D22" s="10" t="s">
        <v>11</v>
      </c>
      <c r="E22" s="36">
        <f t="shared" ref="E22:Q22" si="1">E17*$B$22</f>
        <v>711.6</v>
      </c>
      <c r="F22" s="36">
        <f t="shared" si="1"/>
        <v>1508.3999999999999</v>
      </c>
      <c r="G22" s="36">
        <f t="shared" si="1"/>
        <v>1190.3999999999999</v>
      </c>
      <c r="H22" s="36">
        <f t="shared" si="1"/>
        <v>2466</v>
      </c>
      <c r="I22" s="36">
        <f t="shared" si="1"/>
        <v>1958.3999999999999</v>
      </c>
      <c r="J22" s="36">
        <f t="shared" si="1"/>
        <v>1461.6</v>
      </c>
      <c r="K22" s="36">
        <f t="shared" si="1"/>
        <v>882</v>
      </c>
      <c r="L22" s="36">
        <f t="shared" si="1"/>
        <v>208.79999999999998</v>
      </c>
      <c r="M22" s="36">
        <f t="shared" si="1"/>
        <v>1146</v>
      </c>
      <c r="N22" s="36">
        <f t="shared" si="1"/>
        <v>2864.4</v>
      </c>
      <c r="O22" s="36">
        <f t="shared" si="1"/>
        <v>1368</v>
      </c>
      <c r="P22" s="36">
        <f t="shared" si="1"/>
        <v>91.2</v>
      </c>
      <c r="Q22" s="36">
        <f t="shared" si="1"/>
        <v>28.799999999999997</v>
      </c>
    </row>
    <row r="23" spans="1:18" x14ac:dyDescent="0.35">
      <c r="A23" s="11" t="s">
        <v>2</v>
      </c>
      <c r="B23" s="12"/>
      <c r="C23" s="12"/>
      <c r="D23" s="13" t="s">
        <v>11</v>
      </c>
      <c r="E23" s="37">
        <f>SUM(E21:E22)+E18</f>
        <v>745.6</v>
      </c>
      <c r="F23" s="37">
        <f t="shared" ref="F23:Q23" si="2">SUM(F21:F22)+F18+E32</f>
        <v>2073</v>
      </c>
      <c r="G23" s="37">
        <f t="shared" si="2"/>
        <v>18811.150000000001</v>
      </c>
      <c r="H23" s="37">
        <f t="shared" si="2"/>
        <v>36651.9</v>
      </c>
      <c r="I23" s="37">
        <f t="shared" si="2"/>
        <v>53989.05</v>
      </c>
      <c r="J23" s="37">
        <f t="shared" si="2"/>
        <v>70899.399999999994</v>
      </c>
      <c r="K23" s="37">
        <f t="shared" si="2"/>
        <v>71637.399999999994</v>
      </c>
      <c r="L23" s="37">
        <f t="shared" si="2"/>
        <v>71153.2</v>
      </c>
      <c r="M23" s="37">
        <f t="shared" si="2"/>
        <v>72179.199999999997</v>
      </c>
      <c r="N23" s="37">
        <f t="shared" si="2"/>
        <v>73976.599999999991</v>
      </c>
      <c r="O23" s="37">
        <f t="shared" si="2"/>
        <v>74426.599999999991</v>
      </c>
      <c r="P23" s="37">
        <f t="shared" si="2"/>
        <v>73240.799999999988</v>
      </c>
      <c r="Q23" s="37">
        <f t="shared" si="2"/>
        <v>73184.399999999994</v>
      </c>
    </row>
    <row r="24" spans="1:18" x14ac:dyDescent="0.35">
      <c r="A24" s="30"/>
      <c r="B24" s="31"/>
      <c r="C24" s="31"/>
      <c r="D24" s="32"/>
    </row>
    <row r="25" spans="1:18" ht="15" thickBot="1" x14ac:dyDescent="0.4">
      <c r="A25" s="26" t="s">
        <v>26</v>
      </c>
    </row>
    <row r="26" spans="1:18" ht="15" thickBot="1" x14ac:dyDescent="0.4">
      <c r="A26" s="51" t="s">
        <v>27</v>
      </c>
      <c r="D26" t="s">
        <v>11</v>
      </c>
      <c r="E26" s="41">
        <v>55</v>
      </c>
      <c r="F26" s="42">
        <v>66</v>
      </c>
      <c r="G26" s="42">
        <v>77</v>
      </c>
      <c r="H26" s="42">
        <v>0</v>
      </c>
      <c r="I26" s="42">
        <v>0</v>
      </c>
      <c r="J26" s="42">
        <v>0</v>
      </c>
      <c r="K26" s="42">
        <v>77</v>
      </c>
      <c r="L26" s="42">
        <v>99</v>
      </c>
      <c r="M26" s="42">
        <v>0</v>
      </c>
      <c r="N26" s="42">
        <v>30</v>
      </c>
      <c r="O26" s="42">
        <v>0</v>
      </c>
      <c r="P26" s="42">
        <v>0</v>
      </c>
      <c r="Q26" s="43">
        <v>0</v>
      </c>
    </row>
    <row r="27" spans="1:18" ht="15" thickBot="1" x14ac:dyDescent="0.4">
      <c r="A27" t="s">
        <v>12</v>
      </c>
      <c r="D27" t="s">
        <v>11</v>
      </c>
      <c r="E27" s="41">
        <v>84</v>
      </c>
      <c r="F27" s="42">
        <v>49</v>
      </c>
      <c r="G27" s="42">
        <v>103</v>
      </c>
      <c r="H27" s="42">
        <v>176</v>
      </c>
      <c r="I27" s="42">
        <v>148</v>
      </c>
      <c r="J27" s="42">
        <v>164</v>
      </c>
      <c r="K27" s="42">
        <v>413</v>
      </c>
      <c r="L27" s="42">
        <v>50</v>
      </c>
      <c r="M27" s="42">
        <v>640</v>
      </c>
      <c r="N27" s="42">
        <v>538</v>
      </c>
      <c r="O27" s="42">
        <v>787</v>
      </c>
      <c r="P27" s="42">
        <v>46</v>
      </c>
      <c r="Q27" s="43">
        <v>15</v>
      </c>
    </row>
    <row r="28" spans="1:18" ht="15" thickBot="1" x14ac:dyDescent="0.4">
      <c r="A28" t="s">
        <v>13</v>
      </c>
      <c r="D28" t="s">
        <v>11</v>
      </c>
      <c r="E28" s="38">
        <v>60</v>
      </c>
      <c r="F28" s="44">
        <v>40</v>
      </c>
      <c r="G28" s="44">
        <v>100</v>
      </c>
      <c r="H28" s="44">
        <v>100</v>
      </c>
      <c r="I28" s="44">
        <v>40</v>
      </c>
      <c r="J28" s="44">
        <v>50</v>
      </c>
      <c r="K28" s="44">
        <v>400</v>
      </c>
      <c r="L28" s="44">
        <v>100</v>
      </c>
      <c r="M28" s="44">
        <v>610</v>
      </c>
      <c r="N28" s="44">
        <v>500</v>
      </c>
      <c r="O28" s="44">
        <v>700</v>
      </c>
      <c r="P28" s="44">
        <v>56</v>
      </c>
      <c r="Q28" s="45">
        <v>18</v>
      </c>
    </row>
    <row r="29" spans="1:18" x14ac:dyDescent="0.35">
      <c r="A29" t="s">
        <v>24</v>
      </c>
      <c r="C29">
        <v>1</v>
      </c>
      <c r="D29" t="s">
        <v>11</v>
      </c>
      <c r="E29" s="35">
        <f t="shared" ref="E29:Q29" si="3">$C$29*E27</f>
        <v>84</v>
      </c>
      <c r="F29" s="35">
        <f t="shared" si="3"/>
        <v>49</v>
      </c>
      <c r="G29" s="35">
        <f t="shared" si="3"/>
        <v>103</v>
      </c>
      <c r="H29" s="35">
        <f t="shared" si="3"/>
        <v>176</v>
      </c>
      <c r="I29" s="35">
        <f t="shared" si="3"/>
        <v>148</v>
      </c>
      <c r="J29" s="35">
        <f t="shared" si="3"/>
        <v>164</v>
      </c>
      <c r="K29" s="35">
        <f t="shared" si="3"/>
        <v>413</v>
      </c>
      <c r="L29" s="35">
        <f t="shared" si="3"/>
        <v>50</v>
      </c>
      <c r="M29" s="35">
        <f t="shared" si="3"/>
        <v>640</v>
      </c>
      <c r="N29" s="35">
        <f t="shared" si="3"/>
        <v>538</v>
      </c>
      <c r="O29" s="35">
        <f t="shared" si="3"/>
        <v>787</v>
      </c>
      <c r="P29" s="35">
        <f t="shared" si="3"/>
        <v>46</v>
      </c>
      <c r="Q29" s="35">
        <f t="shared" si="3"/>
        <v>15</v>
      </c>
    </row>
    <row r="30" spans="1:18" x14ac:dyDescent="0.35">
      <c r="A30" t="s">
        <v>25</v>
      </c>
      <c r="C30">
        <v>0.7</v>
      </c>
      <c r="D30" t="s">
        <v>11</v>
      </c>
      <c r="E30" s="35">
        <f t="shared" ref="E30:Q30" si="4">$C$30*E28</f>
        <v>42</v>
      </c>
      <c r="F30" s="35">
        <f t="shared" si="4"/>
        <v>28</v>
      </c>
      <c r="G30" s="35">
        <f t="shared" si="4"/>
        <v>70</v>
      </c>
      <c r="H30" s="35">
        <f t="shared" si="4"/>
        <v>70</v>
      </c>
      <c r="I30" s="35">
        <f t="shared" si="4"/>
        <v>28</v>
      </c>
      <c r="J30" s="35">
        <f t="shared" si="4"/>
        <v>35</v>
      </c>
      <c r="K30" s="35">
        <f t="shared" si="4"/>
        <v>280</v>
      </c>
      <c r="L30" s="35">
        <f t="shared" si="4"/>
        <v>70</v>
      </c>
      <c r="M30" s="35">
        <f t="shared" si="4"/>
        <v>427</v>
      </c>
      <c r="N30" s="35">
        <f t="shared" si="4"/>
        <v>350</v>
      </c>
      <c r="O30" s="35">
        <f t="shared" si="4"/>
        <v>489.99999999999994</v>
      </c>
      <c r="P30" s="35">
        <f t="shared" si="4"/>
        <v>39.199999999999996</v>
      </c>
      <c r="Q30" s="35">
        <f t="shared" si="4"/>
        <v>12.6</v>
      </c>
    </row>
    <row r="32" spans="1:18" x14ac:dyDescent="0.35">
      <c r="A32" t="s">
        <v>14</v>
      </c>
      <c r="D32" t="s">
        <v>11</v>
      </c>
      <c r="E32" s="34">
        <f>E23-E29-E30-E26</f>
        <v>564.6</v>
      </c>
      <c r="F32" s="34">
        <f t="shared" ref="F32:Q32" si="5">F23-F29-F30-F26</f>
        <v>1930</v>
      </c>
      <c r="G32" s="34">
        <f t="shared" si="5"/>
        <v>18561.150000000001</v>
      </c>
      <c r="H32" s="34">
        <f t="shared" si="5"/>
        <v>36405.9</v>
      </c>
      <c r="I32" s="34">
        <f t="shared" si="5"/>
        <v>53813.05</v>
      </c>
      <c r="J32" s="34">
        <f t="shared" si="5"/>
        <v>70700.399999999994</v>
      </c>
      <c r="K32" s="34">
        <f t="shared" si="5"/>
        <v>70867.399999999994</v>
      </c>
      <c r="L32" s="34">
        <f t="shared" si="5"/>
        <v>70934.2</v>
      </c>
      <c r="M32" s="34">
        <f t="shared" si="5"/>
        <v>71112.2</v>
      </c>
      <c r="N32" s="34">
        <f t="shared" si="5"/>
        <v>73058.599999999991</v>
      </c>
      <c r="O32" s="34">
        <f t="shared" si="5"/>
        <v>73149.599999999991</v>
      </c>
      <c r="P32" s="34">
        <f t="shared" si="5"/>
        <v>73155.599999999991</v>
      </c>
      <c r="Q32" s="34">
        <f t="shared" si="5"/>
        <v>73156.799999999988</v>
      </c>
      <c r="R32" t="b">
        <f>Q32&gt;0</f>
        <v>1</v>
      </c>
    </row>
    <row r="34" spans="1:17" x14ac:dyDescent="0.35">
      <c r="A34" t="s">
        <v>3</v>
      </c>
      <c r="Q34" s="15"/>
    </row>
  </sheetData>
  <mergeCells count="7">
    <mergeCell ref="I10:Q10"/>
    <mergeCell ref="A1:B1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orientation="portrait" verticalDpi="0" r:id="rId1"/>
  <headerFooter>
    <oddFooter>&amp;L&amp;1#&amp;"Calibri"&amp;10 Essity 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defaultRowHeight="14.5" x14ac:dyDescent="0.35"/>
  <sheetData/>
  <pageMargins left="0.7" right="0.7" top="0.75" bottom="0.75" header="0.3" footer="0.3"/>
  <pageSetup paperSize="9" orientation="portrait" verticalDpi="0" r:id="rId1"/>
  <headerFooter>
    <oddFooter>&amp;L&amp;1#&amp;"Calibri"&amp;10 Essity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  <headerFooter>
    <oddFooter>&amp;L&amp;1#&amp;"Calibri"&amp;10 Essity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Miljömärkning Sverige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Sahlberg (Svanen)</dc:creator>
  <cp:lastModifiedBy>Ulla Sahlberg (Svanen)</cp:lastModifiedBy>
  <dcterms:created xsi:type="dcterms:W3CDTF">2014-01-17T11:22:10Z</dcterms:created>
  <dcterms:modified xsi:type="dcterms:W3CDTF">2021-02-03T10:30:11Z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iteId">
    <vt:lpwstr>f101208c-39d3-4c8a-8cc7-ad896b25954f</vt:lpwstr>
  </property>
  <property fmtid="{D5CDD505-2E9C-101B-9397-08002B2CF9AE}" pid="4" name="MSIP_Label_4c8d6ef0-491d-4f17-aead-12ed260929f1_Owner">
    <vt:lpwstr>david.lomax@essity.com</vt:lpwstr>
  </property>
  <property fmtid="{D5CDD505-2E9C-101B-9397-08002B2CF9AE}" pid="5" name="MSIP_Label_4c8d6ef0-491d-4f17-aead-12ed260929f1_SetDate">
    <vt:lpwstr>2019-01-25T14:37:23.7348494Z</vt:lpwstr>
  </property>
  <property fmtid="{D5CDD505-2E9C-101B-9397-08002B2CF9AE}" pid="6" name="MSIP_Label_4c8d6ef0-491d-4f17-aead-12ed260929f1_Name">
    <vt:lpwstr>Internal</vt:lpwstr>
  </property>
  <property fmtid="{D5CDD505-2E9C-101B-9397-08002B2CF9AE}" pid="7" name="MSIP_Label_4c8d6ef0-491d-4f17-aead-12ed260929f1_Application">
    <vt:lpwstr>Microsoft Azure Information Protection</vt:lpwstr>
  </property>
  <property fmtid="{D5CDD505-2E9C-101B-9397-08002B2CF9AE}" pid="8" name="MSIP_Label_4c8d6ef0-491d-4f17-aead-12ed260929f1_Extended_MSFT_Method">
    <vt:lpwstr>Automatic</vt:lpwstr>
  </property>
  <property fmtid="{D5CDD505-2E9C-101B-9397-08002B2CF9AE}" pid="9" name="Sensitivity">
    <vt:lpwstr>Internal</vt:lpwstr>
  </property>
</Properties>
</file>